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80" activeTab="0"/>
  </bookViews>
  <sheets>
    <sheet name="Záradék" sheetId="1" r:id="rId1"/>
    <sheet name="Összesítő" sheetId="2" r:id="rId2"/>
    <sheet name="Vakolás és rabicolás" sheetId="3" r:id="rId3"/>
    <sheet name="Aljzatkészítés, hideg- és meleg" sheetId="4" r:id="rId4"/>
    <sheet name="Fa- és műanyag szerkezet elhely" sheetId="5" r:id="rId5"/>
    <sheet name="Felületképzés" sheetId="6" r:id="rId6"/>
    <sheet name="Szigetelés" sheetId="7" r:id="rId7"/>
  </sheets>
  <definedNames/>
  <calcPr fullCalcOnLoad="1"/>
</workbook>
</file>

<file path=xl/sharedStrings.xml><?xml version="1.0" encoding="utf-8"?>
<sst xmlns="http://schemas.openxmlformats.org/spreadsheetml/2006/main" count="155" uniqueCount="90">
  <si>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</si>
  <si>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</si>
  <si>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</si>
  <si>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</si>
  <si>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</si>
  <si>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</si>
  <si>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</si>
  <si>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</si>
  <si>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</si>
  <si>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</si>
  <si>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</si>
  <si>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</si>
  <si>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36-000-1.1.2</t>
  </si>
  <si>
    <t>m2</t>
  </si>
  <si>
    <t>36-000-6</t>
  </si>
  <si>
    <t>36-002-4-0411028</t>
  </si>
  <si>
    <t>Vékonyvakolat alapozók felhordása, kézi erővel weber G700 vékonyvakolat alapozó, Kód: G700</t>
  </si>
  <si>
    <t>36-005-21.2.2.2-0411631</t>
  </si>
  <si>
    <t>Vékonyvakolatok, színvakolatok felhordása alapozott, előkészített felületre, vödrös kiszerelésű anyagból, vizes bázisú, műgyanta kötőanyagú vékonyvakolat készítése, egy rétegben, 1,5-2,5 mm-es szemcsemérettel weber.pas topDRY vékonyvakolat, finomszemcsés, Kód: R990, alapáras színek</t>
  </si>
  <si>
    <t>36-007-9.2-0411705</t>
  </si>
  <si>
    <t>Lábazati vakolatok; díszítő és lábazati műgyantás kötőanyagú vakolatréteg felhordása, kézi erővel, vödrös kiszerelésű anyagból weber.pas mozaik színes diszítő és lábazati vakolat (finomszemcsés, 1,6 mm), Kód: 0404</t>
  </si>
  <si>
    <t>36-012-2.2.1.1-0414901</t>
  </si>
  <si>
    <t>36-051-6.2.1-0149064</t>
  </si>
  <si>
    <t>m</t>
  </si>
  <si>
    <t>Kültéri vakolóprofilok elhelyezése, utólagos (táblás) hőszigetelő rendszerhez (EPS), polisztirol,PVC,alumínium,rozsdam.acél,horg.acél, üvegszövet, 30 - 160 mm hőszigeteléshez, pozitív sarkokra MASTERPLAST Thermomaster PVC élvédő 10+10 cm üvegszövet hálóval, Cikkszám: 0107-10100000</t>
  </si>
  <si>
    <t>36-051-6.2.3-0000001</t>
  </si>
  <si>
    <t>Kültéri vakolóprofilok elhelyezése, utólagos (táblás) hőszigetelő rendszerhez (EPS), rozsdamentes acélból, alumíniumból, 30 - 160 mm hőszigeteléshez, lábazati indító profilok egyenes falakhoz PROTEKTOR kültéri lábazati indító profil egyenes falhoz 150 mm utólagos hőszigeteléshez, alumínium, Cikkszám: 9214</t>
  </si>
  <si>
    <t>Munkanem összesen:</t>
  </si>
  <si>
    <t>Vakolás és rabicolás</t>
  </si>
  <si>
    <t>42-000-4.7.1</t>
  </si>
  <si>
    <t>Műkő burkolatok bontása, műkő-párkány, nyíláskeret</t>
  </si>
  <si>
    <t>Aljzatkészítés, hideg- és melegburkolat készítése</t>
  </si>
  <si>
    <t>44-000-1.1</t>
  </si>
  <si>
    <t>44-012-1.1.1.3.1-0167071</t>
  </si>
  <si>
    <t>db</t>
  </si>
  <si>
    <t>Műanyag kültéri nyílászárók, hőszigetelt, fokozott légzárású ablak elhelyezése előre kihagyott falnyílásba, tömítés nélkül (szerelvényezve, finombeállítással), 4,00 m kerületig, ötkamrás profil, egyszárnyú, bukó-nyíló KÖMMERLING bukó-nyíló ablak, 5 kamrás EuroFutur Classic 70 AD PVC profil, mérete: 60 x  60 cm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</si>
  <si>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</si>
  <si>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</si>
  <si>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t>Fa- és műanyag szerkezet elhelyezése</t>
  </si>
  <si>
    <t>47-000-1.3.1.1</t>
  </si>
  <si>
    <t>Belső festéseknél felület előkészítése, részmunkák; vizes diszperziós falfesték lekaparása, bármilyen padozatú helységben, tagolatlan felületen</t>
  </si>
  <si>
    <t>47-010-1.1.1-0415916</t>
  </si>
  <si>
    <t>Normál nem egyenletes nedvszívóképességű ásványi falfelületek alapozása, felületmegerősítése, vizes-diszperziós akril bázisú alapozóval, tagolatlan felületen Baumit Mélyalapozó Cikkszám: 953208</t>
  </si>
  <si>
    <t>47-011-15.1.1.1-0151201</t>
  </si>
  <si>
    <t>Diszperziós festés műanyag bázisú vizes-diszperziós  fehér vagy gyárilag színezett festékkel, új vagy régi lekapart, előkészített alapfelületen, vakolaton, két rétegben, tagolatlan sima felületen Diszperzit belső falfesték, fehér 100, EAN: 5996281027308</t>
  </si>
  <si>
    <t>Felületképzés</t>
  </si>
  <si>
    <t>48-007-41.1.5.1-0000001</t>
  </si>
  <si>
    <t>48-021-1.51.2.3.1</t>
  </si>
  <si>
    <t>Szigetelések rögzítése; Hőszigetelő táblák pontszerű mechanikai rögzítése, homlokzaton, vázkerámia vagy pórusbeton aljzatszerkezethez, fém beütődübelekkel</t>
  </si>
  <si>
    <t>48-010-1.1.2.1-0000001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</si>
  <si>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 tagolatlan, sík, függőleges falon AUSTROTHERM AT H80 homlokzati hőszigetelő lemez,1000x500x150 mm Hővez. tény. (közölt érték): 0,039 W/mK</t>
  </si>
  <si>
    <t>48-010-1.3.1.1-0000001</t>
  </si>
  <si>
    <t>Szigetelés</t>
  </si>
  <si>
    <t>Összesen:</t>
  </si>
  <si>
    <t xml:space="preserve">     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</si>
  <si>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</si>
  <si>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</si>
  <si>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</si>
  <si>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</si>
  <si>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</si>
  <si>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</si>
  <si>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</si>
  <si>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</si>
  <si>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</si>
  <si>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</si>
  <si>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</si>
  <si>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</si>
  <si>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</si>
  <si>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</si>
  <si>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</si>
  <si>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Födém; Padló hőszigetelő anyag elhelyezése, vízszintes felületen, nem járható födémre, szálas szigetelő anyaggal (üveggyapot, kőzetgyapot) KNAUF INSULATION ECOSE CLASSIC 039 kasírozatlan hő- és hangszigetelő üveggyapot tekercs, 100 + 100 + 50 mm vtg. Hővezetési tényező: 0,039 W/mK</t>
  </si>
  <si>
    <t>K</t>
  </si>
  <si>
    <t>Műanyag párkányok beépítése meglévő ablakokhoz igazodva, fehér színben</t>
  </si>
  <si>
    <t>Vakolat leverése oldalfalról vagy mennyezetről 1,5 cm vastagságig falazó, meszes cementhabarcs (előirányzat)</t>
  </si>
  <si>
    <t>Felülfizetés minden további 1 cm vtg. vakolat leveréséért oldalfalon, mennyezeten, vagy fej felett ferde felületen, falazó, cementes mészhabarcs illetve falazó, meszes cementhabarcs (előirányzat)</t>
  </si>
  <si>
    <t>Szellőző, falszárító felújító vakolat készítése, erős (magas) só és nedvességtartalom esetén WTA rendszerben, kézi felhordással, szárazhabarcsból, felületelőkészítéssel (alapozó, előfröcskölő, gúz), alsó, felső vakolatréteggel, összesen 3 cm vastagságban LB-Knauf WTA EUROSAN OP/WTA Eurosan felújító felsővakolat, kézi, Cikkszám: K00551401 LB-Knauf WTA EUROSAN UP/WTA Eurosan felújító alsóvakolat, kézi, Csz: K00551301 (előirányzat)</t>
  </si>
  <si>
    <t>Cím : 7020 Dunaföldvár</t>
  </si>
  <si>
    <t>A munka leírása: Dunaföldvári bölcsőde</t>
  </si>
  <si>
    <t>48-010-1.1.2.1-0113302</t>
  </si>
  <si>
    <t>energetikai fejlesztése, építész</t>
  </si>
  <si>
    <t>Név : Dunaföldvár, Bölcsőde</t>
  </si>
  <si>
    <t>47-000-1.99.1.2.1.1-0415924</t>
  </si>
  <si>
    <t>Belső festéseknél felület előkészítése, részmunkák; felület glettelése zsákos kiszerelésű anyagból (alapozóval, sarokvédelemmel), bármilyen padozatú helyiségben, vakolt felületen, 1,5 mm vastagságban tagolatlan felületen
Baumit Klíma glett Cikkszám: 951708 (előirányzat)</t>
  </si>
  <si>
    <t>Pallóterítés készítése padlásszigetelésen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</si>
  <si>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 tagolatlan, sík, függőleges falon AUSTROTHERM AT H80 homlokzati hőszigetelő lemez,1000x500x50 mm</t>
  </si>
  <si>
    <t>Homlokzati hőszigetelés, üvegszövetháló-erősítéssel, (mechanikai rögzítés, felületi zárás valamint kiegészítő profilok külön tételben szerepelnek), egyenes él-képzésű, érdesített XPS hőszigetelő lapokkal, ragasztóporból képzett ragasztóba, tagolatlan, sík, függőleges falon RAVATHERM XPS 300 WB extrudált polisztirolhab lemez, 1250x600x100 mm Hővez. tény. (közölt érték): 0,035 W/mK</t>
  </si>
  <si>
    <t>Dunaföldvár Város Önkormányzata</t>
  </si>
  <si>
    <t>7020 Dunaföldvár, Kossuth L. u. 2.</t>
  </si>
  <si>
    <t>Kossuth Lajos utca 19-23/B.</t>
  </si>
  <si>
    <t xml:space="preserve"> Készítette  :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</si>
</sst>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3" fontId="41" fillId="0" borderId="11" xfId="0" applyNumberFormat="1" applyFont="1" applyBorder="1" applyAlignment="1">
      <alignment vertical="top"/>
    </xf>
    <xf numFmtId="3" fontId="41" fillId="0" borderId="0" xfId="0" applyNumberFormat="1" applyFont="1" applyAlignment="1">
      <alignment vertical="top" wrapText="1"/>
    </xf>
    <xf numFmtId="3" fontId="42" fillId="0" borderId="10" xfId="0" applyNumberFormat="1" applyFont="1" applyBorder="1" applyAlignment="1">
      <alignment vertical="top" wrapText="1"/>
    </xf>
    <xf numFmtId="3" fontId="39" fillId="0" borderId="0" xfId="0" applyNumberFormat="1" applyFont="1" applyAlignment="1">
      <alignment horizontal="right" vertical="top" wrapText="1"/>
    </xf>
    <xf numFmtId="3" fontId="40" fillId="0" borderId="10" xfId="0" applyNumberFormat="1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41" fillId="0" borderId="12" xfId="0" applyNumberFormat="1" applyFont="1" applyBorder="1" applyAlignment="1">
      <alignment horizontal="center" vertical="top"/>
    </xf>
    <xf numFmtId="3" fontId="41" fillId="0" borderId="11" xfId="0" applyNumberFormat="1" applyFont="1" applyBorder="1" applyAlignment="1">
      <alignment horizontal="center" vertical="top"/>
    </xf>
    <xf numFmtId="3" fontId="41" fillId="0" borderId="10" xfId="0" applyNumberFormat="1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32" t="s">
        <v>86</v>
      </c>
      <c r="B1" s="25"/>
      <c r="C1" s="25"/>
      <c r="D1" s="25"/>
    </row>
    <row r="2" spans="1:4" s="14" customFormat="1" ht="15.75">
      <c r="A2" s="32" t="s">
        <v>87</v>
      </c>
      <c r="B2" s="25"/>
      <c r="C2" s="25"/>
      <c r="D2" s="25"/>
    </row>
    <row r="3" spans="1:4" s="14" customFormat="1" ht="15.75">
      <c r="A3" s="32"/>
      <c r="B3" s="25"/>
      <c r="C3" s="25"/>
      <c r="D3" s="25"/>
    </row>
    <row r="4" spans="1:4" ht="15.75">
      <c r="A4" s="24"/>
      <c r="B4" s="25"/>
      <c r="C4" s="25"/>
      <c r="D4" s="25"/>
    </row>
    <row r="5" spans="1:4" ht="15.75">
      <c r="A5" s="24"/>
      <c r="B5" s="25"/>
      <c r="C5" s="25"/>
      <c r="D5" s="25"/>
    </row>
    <row r="6" spans="1:4" ht="15.75">
      <c r="A6" s="24"/>
      <c r="B6" s="25"/>
      <c r="C6" s="25"/>
      <c r="D6" s="25"/>
    </row>
    <row r="7" spans="1:4" ht="15.75">
      <c r="A7" s="24"/>
      <c r="B7" s="25"/>
      <c r="C7" s="25"/>
      <c r="D7" s="25"/>
    </row>
    <row r="9" spans="1:3" ht="15.75">
      <c r="A9" s="10" t="s">
        <v>80</v>
      </c>
      <c r="C9" s="10" t="s">
        <v>54</v>
      </c>
    </row>
    <row r="10" spans="1:3" ht="15.75">
      <c r="A10" s="10" t="s">
        <v>54</v>
      </c>
      <c r="C10" s="10" t="s">
        <v>54</v>
      </c>
    </row>
    <row r="11" spans="1:3" ht="15.75">
      <c r="A11" s="10" t="s">
        <v>76</v>
      </c>
      <c r="C11" s="10" t="s">
        <v>55</v>
      </c>
    </row>
    <row r="12" spans="1:3" ht="15.75">
      <c r="A12" s="10" t="s">
        <v>88</v>
      </c>
      <c r="C12" s="10" t="s">
        <v>56</v>
      </c>
    </row>
    <row r="13" spans="1:3" ht="15.75">
      <c r="A13" s="10" t="s">
        <v>54</v>
      </c>
      <c r="C13" s="10" t="s">
        <v>57</v>
      </c>
    </row>
    <row r="14" spans="1:3" ht="15.75">
      <c r="A14" s="10" t="s">
        <v>54</v>
      </c>
      <c r="C14" s="10" t="s">
        <v>58</v>
      </c>
    </row>
    <row r="15" spans="1:3" ht="15.75">
      <c r="A15" s="10" t="s">
        <v>77</v>
      </c>
      <c r="C15" s="10" t="s">
        <v>89</v>
      </c>
    </row>
    <row r="16" ht="15.75">
      <c r="A16" s="10" t="s">
        <v>79</v>
      </c>
    </row>
    <row r="17" ht="15.75">
      <c r="A17" s="10" t="s">
        <v>59</v>
      </c>
    </row>
    <row r="18" ht="15.75">
      <c r="A18" s="10" t="s">
        <v>59</v>
      </c>
    </row>
    <row r="20" ht="15.75">
      <c r="A20" s="10" t="s">
        <v>59</v>
      </c>
    </row>
    <row r="22" spans="1:4" ht="15.75">
      <c r="A22" s="26" t="s">
        <v>60</v>
      </c>
      <c r="B22" s="27"/>
      <c r="C22" s="27"/>
      <c r="D22" s="27"/>
    </row>
    <row r="23" spans="1:4" ht="15.75">
      <c r="A23" s="15" t="s">
        <v>61</v>
      </c>
      <c r="B23" s="15"/>
      <c r="C23" s="18" t="s">
        <v>62</v>
      </c>
      <c r="D23" s="18" t="s">
        <v>63</v>
      </c>
    </row>
    <row r="24" spans="1:4" ht="15.75">
      <c r="A24" s="15" t="s">
        <v>64</v>
      </c>
      <c r="B24" s="15"/>
      <c r="C24" s="19">
        <f>ROUND(SUM(Összesítő!B2:B6),0)</f>
        <v>0</v>
      </c>
      <c r="D24" s="19">
        <f>ROUND(SUM(Összesítő!C2:C6),0)</f>
        <v>0</v>
      </c>
    </row>
    <row r="25" spans="1:4" ht="15.75">
      <c r="A25" s="15" t="s">
        <v>65</v>
      </c>
      <c r="B25" s="15"/>
      <c r="C25" s="19">
        <f>ROUND(C24,0)</f>
        <v>0</v>
      </c>
      <c r="D25" s="19">
        <f>ROUND(D24,0)</f>
        <v>0</v>
      </c>
    </row>
    <row r="26" spans="1:4" ht="15.75">
      <c r="A26" s="10" t="s">
        <v>66</v>
      </c>
      <c r="C26" s="28">
        <f>ROUND(C25+D25,0)</f>
        <v>0</v>
      </c>
      <c r="D26" s="28"/>
    </row>
    <row r="27" spans="1:4" ht="15.75">
      <c r="A27" s="15" t="s">
        <v>67</v>
      </c>
      <c r="B27" s="16">
        <v>0.27</v>
      </c>
      <c r="C27" s="29">
        <f>ROUND(C26*B27,0)</f>
        <v>0</v>
      </c>
      <c r="D27" s="29"/>
    </row>
    <row r="28" spans="1:4" ht="15.75">
      <c r="A28" s="15" t="s">
        <v>68</v>
      </c>
      <c r="B28" s="15"/>
      <c r="C28" s="30">
        <f>ROUND(C26+C27,0)</f>
        <v>0</v>
      </c>
      <c r="D28" s="30"/>
    </row>
    <row r="32" spans="2:3" ht="15.75">
      <c r="B32" s="31" t="s">
        <v>69</v>
      </c>
      <c r="C32" s="31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28</v>
      </c>
      <c r="B2" s="20">
        <f>'Vakolás és rabicolás'!H18</f>
        <v>0</v>
      </c>
      <c r="C2" s="20">
        <f>'Vakolás és rabicolás'!I18</f>
        <v>0</v>
      </c>
    </row>
    <row r="3" spans="1:3" ht="31.5">
      <c r="A3" s="11" t="s">
        <v>31</v>
      </c>
      <c r="B3" s="20">
        <f>'Aljzatkészítés, hideg- és meleg'!H4</f>
        <v>0</v>
      </c>
      <c r="C3" s="20">
        <f>'Aljzatkészítés, hideg- és meleg'!I4</f>
        <v>0</v>
      </c>
    </row>
    <row r="4" spans="1:3" ht="15.75">
      <c r="A4" s="11" t="s">
        <v>38</v>
      </c>
      <c r="B4" s="20">
        <f>'Fa- és műanyag szerkezet elhely'!H10</f>
        <v>0</v>
      </c>
      <c r="C4" s="20">
        <f>'Fa- és műanyag szerkezet elhely'!I10</f>
        <v>0</v>
      </c>
    </row>
    <row r="5" spans="1:3" ht="15.75">
      <c r="A5" s="11" t="s">
        <v>45</v>
      </c>
      <c r="B5" s="20">
        <f>Felületképzés!H10</f>
        <v>0</v>
      </c>
      <c r="C5" s="20">
        <f>Felületképzés!I10</f>
        <v>0</v>
      </c>
    </row>
    <row r="6" spans="1:3" ht="15.75">
      <c r="A6" s="11" t="s">
        <v>52</v>
      </c>
      <c r="B6" s="20">
        <f>Szigetelés!H12</f>
        <v>0</v>
      </c>
      <c r="C6" s="20">
        <f>Szigetelés!I12</f>
        <v>0</v>
      </c>
    </row>
    <row r="7" spans="1:3" s="12" customFormat="1" ht="15.75">
      <c r="A7" s="12" t="s">
        <v>53</v>
      </c>
      <c r="B7" s="21">
        <f>ROUND(SUM(B2:B6),0)</f>
        <v>0</v>
      </c>
      <c r="C7" s="21">
        <f>ROUND(SUM(C2:C6),0)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3">
      <selection activeCell="H30" sqref="H3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73</v>
      </c>
      <c r="D2" s="6">
        <v>20</v>
      </c>
      <c r="E2" s="1" t="s">
        <v>13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63.75">
      <c r="A4" s="8">
        <v>2</v>
      </c>
      <c r="B4" s="1" t="s">
        <v>14</v>
      </c>
      <c r="C4" s="2" t="s">
        <v>74</v>
      </c>
      <c r="D4" s="6">
        <v>20</v>
      </c>
      <c r="E4" s="1" t="s">
        <v>13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ht="38.25">
      <c r="A6" s="8">
        <v>3</v>
      </c>
      <c r="B6" s="1" t="s">
        <v>15</v>
      </c>
      <c r="C6" s="2" t="s">
        <v>16</v>
      </c>
      <c r="D6" s="6">
        <v>351</v>
      </c>
      <c r="E6" s="1" t="s">
        <v>13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89.25">
      <c r="A8" s="8">
        <v>4</v>
      </c>
      <c r="B8" s="1" t="s">
        <v>17</v>
      </c>
      <c r="C8" s="2" t="s">
        <v>18</v>
      </c>
      <c r="D8" s="6">
        <v>277</v>
      </c>
      <c r="E8" s="1" t="s">
        <v>13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76.5">
      <c r="A10" s="8">
        <v>5</v>
      </c>
      <c r="B10" s="1" t="s">
        <v>19</v>
      </c>
      <c r="C10" s="2" t="s">
        <v>20</v>
      </c>
      <c r="D10" s="6">
        <v>74</v>
      </c>
      <c r="E10" s="1" t="s">
        <v>13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ht="140.25">
      <c r="A12" s="8">
        <v>6</v>
      </c>
      <c r="B12" s="1" t="s">
        <v>21</v>
      </c>
      <c r="C12" s="2" t="s">
        <v>75</v>
      </c>
      <c r="D12" s="6">
        <v>20</v>
      </c>
      <c r="E12" s="1" t="s">
        <v>13</v>
      </c>
      <c r="F12" s="22">
        <v>0</v>
      </c>
      <c r="G12" s="22">
        <v>0</v>
      </c>
      <c r="H12" s="22">
        <f>ROUND(D12*F12,0)</f>
        <v>0</v>
      </c>
      <c r="I12" s="22">
        <f>ROUND(D12*G12,0)</f>
        <v>0</v>
      </c>
    </row>
    <row r="13" spans="6:9" ht="12.75">
      <c r="F13" s="22"/>
      <c r="G13" s="22"/>
      <c r="H13" s="22"/>
      <c r="I13" s="22"/>
    </row>
    <row r="14" spans="1:9" ht="89.25">
      <c r="A14" s="8">
        <v>7</v>
      </c>
      <c r="B14" s="1" t="s">
        <v>22</v>
      </c>
      <c r="C14" s="2" t="s">
        <v>24</v>
      </c>
      <c r="D14" s="6">
        <v>105.9</v>
      </c>
      <c r="E14" s="1" t="s">
        <v>23</v>
      </c>
      <c r="F14" s="22">
        <v>0</v>
      </c>
      <c r="G14" s="22">
        <v>0</v>
      </c>
      <c r="H14" s="22">
        <f>ROUND(D14*F14,0)</f>
        <v>0</v>
      </c>
      <c r="I14" s="22">
        <f>ROUND(D14*G14,0)</f>
        <v>0</v>
      </c>
    </row>
    <row r="15" spans="6:9" ht="12.75">
      <c r="F15" s="22"/>
      <c r="G15" s="22"/>
      <c r="H15" s="22"/>
      <c r="I15" s="22"/>
    </row>
    <row r="16" spans="1:9" ht="102">
      <c r="A16" s="8">
        <v>8</v>
      </c>
      <c r="B16" s="1" t="s">
        <v>25</v>
      </c>
      <c r="C16" s="2" t="s">
        <v>26</v>
      </c>
      <c r="D16" s="6">
        <v>92.6</v>
      </c>
      <c r="E16" s="1" t="s">
        <v>23</v>
      </c>
      <c r="F16" s="22">
        <v>0</v>
      </c>
      <c r="G16" s="22">
        <v>0</v>
      </c>
      <c r="H16" s="22">
        <f>ROUND(D16*F16,0)</f>
        <v>0</v>
      </c>
      <c r="I16" s="22">
        <f>ROUND(D16*G16,0)</f>
        <v>0</v>
      </c>
    </row>
    <row r="17" spans="6:9" ht="12.75">
      <c r="F17" s="22"/>
      <c r="G17" s="22"/>
      <c r="H17" s="22"/>
      <c r="I17" s="22"/>
    </row>
    <row r="18" spans="1:9" s="9" customFormat="1" ht="12.75">
      <c r="A18" s="7"/>
      <c r="B18" s="3"/>
      <c r="C18" s="3" t="s">
        <v>27</v>
      </c>
      <c r="D18" s="5"/>
      <c r="E18" s="3"/>
      <c r="F18" s="23"/>
      <c r="G18" s="23"/>
      <c r="H18" s="23">
        <f>ROUND(SUM(H2:H17),0)</f>
        <v>0</v>
      </c>
      <c r="I18" s="23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Vakolás és rabicolás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29</v>
      </c>
      <c r="C2" s="2" t="s">
        <v>30</v>
      </c>
      <c r="D2" s="6">
        <v>21</v>
      </c>
      <c r="E2" s="1" t="s">
        <v>23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s="9" customFormat="1" ht="12.75">
      <c r="A4" s="7"/>
      <c r="B4" s="3"/>
      <c r="C4" s="3" t="s">
        <v>27</v>
      </c>
      <c r="D4" s="5"/>
      <c r="E4" s="3"/>
      <c r="F4" s="23"/>
      <c r="G4" s="23"/>
      <c r="H4" s="23">
        <f>ROUND(SUM(H2:H3),0)</f>
        <v>0</v>
      </c>
      <c r="I4" s="23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Aljzatkészítés, hideg- és melegburkolat készítése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32</v>
      </c>
      <c r="C2" s="2" t="s">
        <v>37</v>
      </c>
      <c r="D2" s="6">
        <v>0.72</v>
      </c>
      <c r="E2" s="1" t="s">
        <v>36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102">
      <c r="A4" s="8">
        <v>2</v>
      </c>
      <c r="B4" s="1" t="s">
        <v>33</v>
      </c>
      <c r="C4" s="2" t="s">
        <v>35</v>
      </c>
      <c r="D4" s="6">
        <v>2</v>
      </c>
      <c r="E4" s="1" t="s">
        <v>34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3:9" ht="12.75">
      <c r="C5" s="2"/>
      <c r="F5" s="22"/>
      <c r="G5" s="22"/>
      <c r="H5" s="22"/>
      <c r="I5" s="22"/>
    </row>
    <row r="6" spans="1:9" ht="25.5">
      <c r="A6" s="8">
        <v>3</v>
      </c>
      <c r="B6" s="1" t="s">
        <v>71</v>
      </c>
      <c r="C6" s="2" t="s">
        <v>72</v>
      </c>
      <c r="D6" s="6">
        <v>21</v>
      </c>
      <c r="E6" s="1" t="s">
        <v>23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3:9" ht="12.75">
      <c r="C7" s="2"/>
      <c r="F7" s="22"/>
      <c r="G7" s="22"/>
      <c r="H7" s="22"/>
      <c r="I7" s="22"/>
    </row>
    <row r="8" spans="1:9" ht="12.75">
      <c r="A8" s="8">
        <v>4</v>
      </c>
      <c r="B8" s="1" t="s">
        <v>71</v>
      </c>
      <c r="C8" s="2" t="s">
        <v>83</v>
      </c>
      <c r="D8" s="6">
        <v>18.36</v>
      </c>
      <c r="E8" s="1" t="s">
        <v>13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s="9" customFormat="1" ht="12.75">
      <c r="A10" s="7"/>
      <c r="B10" s="3"/>
      <c r="C10" s="3" t="s">
        <v>27</v>
      </c>
      <c r="D10" s="5"/>
      <c r="E10" s="3"/>
      <c r="F10" s="23"/>
      <c r="G10" s="23"/>
      <c r="H10" s="23">
        <f>ROUND(SUM(H2:H9),0)</f>
        <v>0</v>
      </c>
      <c r="I10" s="23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Fa- és műanyag szerkezet elhelyezése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39</v>
      </c>
      <c r="C2" s="2" t="s">
        <v>40</v>
      </c>
      <c r="D2" s="6">
        <v>989.29</v>
      </c>
      <c r="E2" s="1" t="s">
        <v>13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3:9" ht="12.75">
      <c r="C3" s="2"/>
      <c r="F3" s="22"/>
      <c r="G3" s="22"/>
      <c r="H3" s="22"/>
      <c r="I3" s="22"/>
    </row>
    <row r="4" spans="1:9" ht="102">
      <c r="A4" s="8">
        <v>2</v>
      </c>
      <c r="B4" s="1" t="s">
        <v>81</v>
      </c>
      <c r="C4" s="2" t="s">
        <v>82</v>
      </c>
      <c r="D4" s="6">
        <v>20</v>
      </c>
      <c r="E4" s="1" t="s">
        <v>13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6:9" ht="12.75">
      <c r="F5" s="22"/>
      <c r="G5" s="22"/>
      <c r="H5" s="22"/>
      <c r="I5" s="22"/>
    </row>
    <row r="6" spans="1:9" ht="63.75">
      <c r="A6" s="8">
        <v>3</v>
      </c>
      <c r="B6" s="1" t="s">
        <v>41</v>
      </c>
      <c r="C6" s="2" t="s">
        <v>42</v>
      </c>
      <c r="D6" s="6">
        <v>989.29</v>
      </c>
      <c r="E6" s="1" t="s">
        <v>13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76.5">
      <c r="A8" s="8">
        <v>4</v>
      </c>
      <c r="B8" s="1" t="s">
        <v>43</v>
      </c>
      <c r="C8" s="2" t="s">
        <v>44</v>
      </c>
      <c r="D8" s="6">
        <v>989.29</v>
      </c>
      <c r="E8" s="1" t="s">
        <v>13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s="9" customFormat="1" ht="12.75">
      <c r="A10" s="7"/>
      <c r="B10" s="3"/>
      <c r="C10" s="3" t="s">
        <v>27</v>
      </c>
      <c r="D10" s="5"/>
      <c r="E10" s="3"/>
      <c r="F10" s="23"/>
      <c r="G10" s="23"/>
      <c r="H10" s="23">
        <f>ROUND(SUM(H2:H9),0)</f>
        <v>0</v>
      </c>
      <c r="I10" s="23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Felületképzés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1" t="s">
        <v>46</v>
      </c>
      <c r="C2" s="2" t="s">
        <v>70</v>
      </c>
      <c r="D2" s="6">
        <v>362.87</v>
      </c>
      <c r="E2" s="1" t="s">
        <v>13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6:9" ht="12.75">
      <c r="F3" s="22"/>
      <c r="G3" s="22"/>
      <c r="H3" s="22"/>
      <c r="I3" s="22"/>
    </row>
    <row r="4" spans="1:9" ht="51">
      <c r="A4" s="8">
        <v>2</v>
      </c>
      <c r="B4" s="1" t="s">
        <v>47</v>
      </c>
      <c r="C4" s="2" t="s">
        <v>48</v>
      </c>
      <c r="D4" s="6">
        <v>2106</v>
      </c>
      <c r="E4" s="1" t="s">
        <v>34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3:9" ht="12.75">
      <c r="C5" s="2"/>
      <c r="F5" s="22"/>
      <c r="G5" s="22"/>
      <c r="H5" s="22"/>
      <c r="I5" s="22"/>
    </row>
    <row r="6" spans="1:9" ht="114.75">
      <c r="A6" s="8">
        <v>3</v>
      </c>
      <c r="B6" s="1" t="s">
        <v>78</v>
      </c>
      <c r="C6" s="2" t="s">
        <v>84</v>
      </c>
      <c r="D6" s="6">
        <v>29.89</v>
      </c>
      <c r="E6" s="1" t="s">
        <v>13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6:9" ht="12.75">
      <c r="F7" s="22"/>
      <c r="G7" s="22"/>
      <c r="H7" s="22"/>
      <c r="I7" s="22"/>
    </row>
    <row r="8" spans="1:9" ht="127.5">
      <c r="A8" s="8">
        <v>4</v>
      </c>
      <c r="B8" s="1" t="s">
        <v>49</v>
      </c>
      <c r="C8" s="2" t="s">
        <v>50</v>
      </c>
      <c r="D8" s="6">
        <v>277</v>
      </c>
      <c r="E8" s="1" t="s">
        <v>13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6:9" ht="12.75">
      <c r="F9" s="22"/>
      <c r="G9" s="22"/>
      <c r="H9" s="22"/>
      <c r="I9" s="22"/>
    </row>
    <row r="10" spans="1:9" ht="114.75">
      <c r="A10" s="8">
        <v>5</v>
      </c>
      <c r="B10" s="1" t="s">
        <v>51</v>
      </c>
      <c r="C10" s="2" t="s">
        <v>85</v>
      </c>
      <c r="D10" s="6">
        <v>74</v>
      </c>
      <c r="E10" s="1" t="s">
        <v>13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6:9" ht="12.75">
      <c r="F11" s="22"/>
      <c r="G11" s="22"/>
      <c r="H11" s="22"/>
      <c r="I11" s="22"/>
    </row>
    <row r="12" spans="1:9" s="9" customFormat="1" ht="12.75">
      <c r="A12" s="7"/>
      <c r="B12" s="3"/>
      <c r="C12" s="3" t="s">
        <v>27</v>
      </c>
      <c r="D12" s="5"/>
      <c r="E12" s="3"/>
      <c r="F12" s="23"/>
      <c r="G12" s="23"/>
      <c r="H12" s="23">
        <f>ROUND(SUM(H2:H11),0)</f>
        <v>0</v>
      </c>
      <c r="I12" s="23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>
    <oddHeader>&amp;L&amp;"Times New Roman CE,bold"&amp;10 Szigetelés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XPS L702xA</dc:creator>
  <cp:keywords/>
  <dc:description/>
  <cp:lastModifiedBy>DVPH-MUSZAK004</cp:lastModifiedBy>
  <cp:lastPrinted>2016-05-17T09:44:24Z</cp:lastPrinted>
  <dcterms:created xsi:type="dcterms:W3CDTF">2016-05-17T09:40:09Z</dcterms:created>
  <dcterms:modified xsi:type="dcterms:W3CDTF">2017-06-22T12:32:15Z</dcterms:modified>
  <cp:category/>
  <cp:version/>
  <cp:contentType/>
  <cp:contentStatus/>
</cp:coreProperties>
</file>